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Board\Meetings\May\Trustee Meeting\"/>
    </mc:Choice>
  </mc:AlternateContent>
  <bookViews>
    <workbookView xWindow="0" yWindow="0" windowWidth="13155" windowHeight="11760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J4" i="1" l="1"/>
  <c r="K4" i="1" s="1"/>
  <c r="J3" i="1"/>
  <c r="K3" i="1" s="1"/>
  <c r="J7" i="1"/>
  <c r="K7" i="1" s="1"/>
  <c r="J17" i="1"/>
  <c r="K17" i="1" s="1"/>
  <c r="J5" i="1"/>
  <c r="K5" i="1" s="1"/>
  <c r="J12" i="1"/>
  <c r="K12" i="1" s="1"/>
  <c r="J14" i="1"/>
  <c r="K14" i="1" s="1"/>
  <c r="J9" i="1"/>
  <c r="K9" i="1" s="1"/>
  <c r="J19" i="1"/>
  <c r="K19" i="1" s="1"/>
  <c r="J21" i="1"/>
  <c r="K21" i="1" s="1"/>
  <c r="J20" i="1"/>
  <c r="K20" i="1" s="1"/>
  <c r="J25" i="1"/>
  <c r="K25" i="1" s="1"/>
  <c r="J2" i="1"/>
  <c r="K2" i="1" s="1"/>
  <c r="H4" i="1"/>
  <c r="H3" i="1"/>
  <c r="H11" i="1"/>
  <c r="H10" i="1"/>
  <c r="H7" i="1"/>
  <c r="H17" i="1"/>
  <c r="H15" i="1"/>
  <c r="H8" i="1"/>
  <c r="H5" i="1"/>
  <c r="H12" i="1"/>
  <c r="H16" i="1"/>
  <c r="H13" i="1"/>
  <c r="H14" i="1"/>
  <c r="H9" i="1"/>
  <c r="H6" i="1"/>
  <c r="H18" i="1"/>
  <c r="H19" i="1"/>
  <c r="H21" i="1"/>
  <c r="H24" i="1"/>
  <c r="H23" i="1"/>
  <c r="H20" i="1"/>
  <c r="H25" i="1"/>
  <c r="H26" i="1"/>
  <c r="H22" i="1"/>
  <c r="H2" i="1"/>
  <c r="I4" i="1"/>
  <c r="I3" i="1"/>
  <c r="I11" i="1"/>
  <c r="J11" i="1" s="1"/>
  <c r="K11" i="1" s="1"/>
  <c r="I10" i="1"/>
  <c r="J10" i="1" s="1"/>
  <c r="K10" i="1" s="1"/>
  <c r="I7" i="1"/>
  <c r="I17" i="1"/>
  <c r="I15" i="1"/>
  <c r="J15" i="1" s="1"/>
  <c r="K15" i="1" s="1"/>
  <c r="I8" i="1"/>
  <c r="J8" i="1" s="1"/>
  <c r="K8" i="1" s="1"/>
  <c r="I5" i="1"/>
  <c r="I12" i="1"/>
  <c r="I16" i="1"/>
  <c r="J16" i="1" s="1"/>
  <c r="K16" i="1" s="1"/>
  <c r="I13" i="1"/>
  <c r="J13" i="1" s="1"/>
  <c r="K13" i="1" s="1"/>
  <c r="I14" i="1"/>
  <c r="I9" i="1"/>
  <c r="I6" i="1"/>
  <c r="J6" i="1" s="1"/>
  <c r="K6" i="1" s="1"/>
  <c r="I18" i="1"/>
  <c r="J18" i="1" s="1"/>
  <c r="K18" i="1" s="1"/>
  <c r="I19" i="1"/>
  <c r="I21" i="1"/>
  <c r="I24" i="1"/>
  <c r="J24" i="1" s="1"/>
  <c r="K24" i="1" s="1"/>
  <c r="I23" i="1"/>
  <c r="J23" i="1" s="1"/>
  <c r="K23" i="1" s="1"/>
  <c r="I20" i="1"/>
  <c r="I25" i="1"/>
  <c r="I26" i="1"/>
  <c r="J26" i="1" s="1"/>
  <c r="K26" i="1" s="1"/>
  <c r="I22" i="1"/>
  <c r="J22" i="1" s="1"/>
  <c r="K22" i="1" s="1"/>
  <c r="I2" i="1"/>
  <c r="D4" i="1"/>
  <c r="D3" i="1"/>
  <c r="D11" i="1"/>
  <c r="D10" i="1"/>
  <c r="D7" i="1"/>
  <c r="D17" i="1"/>
  <c r="D15" i="1"/>
  <c r="D8" i="1"/>
  <c r="D5" i="1"/>
  <c r="D12" i="1"/>
  <c r="D16" i="1"/>
  <c r="D13" i="1"/>
  <c r="D14" i="1"/>
  <c r="D9" i="1"/>
  <c r="D6" i="1"/>
  <c r="D18" i="1"/>
  <c r="D19" i="1"/>
  <c r="D21" i="1"/>
  <c r="D24" i="1"/>
  <c r="D23" i="1"/>
  <c r="D20" i="1"/>
  <c r="D25" i="1"/>
  <c r="D26" i="1"/>
  <c r="D22" i="1"/>
  <c r="D2" i="1"/>
</calcChain>
</file>

<file path=xl/sharedStrings.xml><?xml version="1.0" encoding="utf-8"?>
<sst xmlns="http://schemas.openxmlformats.org/spreadsheetml/2006/main" count="36" uniqueCount="36">
  <si>
    <t>Q1. I understand TREE Fund's mission.</t>
  </si>
  <si>
    <t>Disagree</t>
  </si>
  <si>
    <t>Agree</t>
  </si>
  <si>
    <t>Q2. TREE Fund is moving in the right direction over time.</t>
  </si>
  <si>
    <t>Q3. TREE Fund is necessary to the well-being of the tree care industry.</t>
  </si>
  <si>
    <t>Q4. TREE Fund staff members are responsive to my inquiries.</t>
  </si>
  <si>
    <t>Q5. I feel well informed about TREE Fund research findings.</t>
  </si>
  <si>
    <t>Q6. TREE Fund has successfully evolved to meet emergent challenges and opportunities in the tree care industry.</t>
  </si>
  <si>
    <t>Q7. TREE Fund's website (treefund.org) is a useful source of information.</t>
  </si>
  <si>
    <t>Q8. TREE Fund's Webinar Series is a valuable educational resource.</t>
  </si>
  <si>
    <t>Q9. TREE Fund's permanent endowment is essential to ensuring that important long-term tree research projects can be completed.</t>
  </si>
  <si>
    <t>Q10. TREE Fund's e-newsletters (monthly TREE Press and quarterly Research Report) are useful sources of information.</t>
  </si>
  <si>
    <t>Q11. I feel well informed about opportunities to participate in TREE Fund community engagement activities.</t>
  </si>
  <si>
    <t xml:space="preserve">Q12. TREE Fund is continually advancing best practices in arboriculture and urban forestry. </t>
  </si>
  <si>
    <t>Q13. TREE Fund scholarships are an important component to developing the tree care industry's professional work force.</t>
  </si>
  <si>
    <t>Q14. I look forward to hearing TREE Fund updates at industry conferences.</t>
  </si>
  <si>
    <t>Q15. TREE Fund staff members are professional and knowledgeable in their fields.</t>
  </si>
  <si>
    <t>Q16. I feel that my contributions to TREE Fund make a difference.</t>
  </si>
  <si>
    <t>Q17. I feel well informed about grant and scholarship opportunities offered by TREE Fund.</t>
  </si>
  <si>
    <t xml:space="preserve">Q18. TREE Fund is a good steward of the money entrusted to the organization. </t>
  </si>
  <si>
    <t xml:space="preserve">Q19. TREE Fund provides resources for projects that are relevant to my work. </t>
  </si>
  <si>
    <t xml:space="preserve">Q20. TREE Fund's staff and board members are transparent and honest. </t>
  </si>
  <si>
    <t>Q21. The Tour des Trees to Benefit TREE Fund is an important community event for the tree care industry.</t>
  </si>
  <si>
    <t>Q22. I enjoy attending TREE Fund After Hours or other community engagement events at ISA International and other conferences.</t>
  </si>
  <si>
    <t xml:space="preserve">Q23. TREE Fund is strategic in its business practices and communications. </t>
  </si>
  <si>
    <t>Q24. The Tour des Trees to Benefit TREE Fund heightens awareness of the importance of tree research.</t>
  </si>
  <si>
    <t>Q25. I feel valued and appreciated as a TREE Fund supporter.</t>
  </si>
  <si>
    <t>QUESTION</t>
  </si>
  <si>
    <t>Strong Disagree</t>
  </si>
  <si>
    <t>Strong Agree</t>
  </si>
  <si>
    <t>Total Negative</t>
  </si>
  <si>
    <t>Total Positive</t>
  </si>
  <si>
    <t>Total Responses</t>
  </si>
  <si>
    <t>Total Non-Neutral Responses</t>
  </si>
  <si>
    <t>Neutral</t>
  </si>
  <si>
    <t>Weighted Average of Non-Neutral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</si>
</sst>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333333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1" sqref="I1:I1048576"/>
    </sheetView>
  </sheetViews>
  <sheetFormatPr defaultRowHeight="19.5" x14ac:dyDescent="0.4"/>
  <cols>
    <col min="1" max="1" width="126.85546875" style="2" bestFit="1" customWidth="1"/>
    <col min="2" max="2" width="16" style="3" hidden="1" customWidth="1"/>
    <col min="3" max="3" width="9.28515625" style="3" hidden="1" customWidth="1"/>
    <col min="4" max="4" width="14.7109375" style="3" bestFit="1" customWidth="1"/>
    <col min="5" max="5" width="8.28515625" style="3" bestFit="1" customWidth="1"/>
    <col min="6" max="6" width="6.7109375" style="3" hidden="1" customWidth="1"/>
    <col min="7" max="7" width="13.42578125" style="3" hidden="1" customWidth="1"/>
    <col min="8" max="8" width="14" style="3" bestFit="1" customWidth="1"/>
    <col min="9" max="9" width="16.5703125" style="3" hidden="1" customWidth="1"/>
    <col min="10" max="10" width="30" style="3" bestFit="1" customWidth="1"/>
    <col min="11" max="11" width="45.42578125" style="3" bestFit="1" customWidth="1"/>
    <col min="12" max="16384" width="9.140625" style="2"/>
  </cols>
  <sheetData>
    <row r="1" spans="1:11" x14ac:dyDescent="0.4">
      <c r="A1" s="2" t="s">
        <v>27</v>
      </c>
      <c r="B1" s="3" t="s">
        <v>28</v>
      </c>
      <c r="C1" s="3" t="s">
        <v>1</v>
      </c>
      <c r="D1" s="5" t="s">
        <v>30</v>
      </c>
      <c r="E1" s="3" t="s">
        <v>34</v>
      </c>
      <c r="F1" s="3" t="s">
        <v>2</v>
      </c>
      <c r="G1" s="3" t="s">
        <v>29</v>
      </c>
      <c r="H1" s="5" t="s">
        <v>31</v>
      </c>
      <c r="I1" s="3" t="s">
        <v>32</v>
      </c>
      <c r="J1" s="3" t="s">
        <v>33</v>
      </c>
      <c r="K1" s="3" t="s">
        <v>35</v>
      </c>
    </row>
    <row r="2" spans="1:11" x14ac:dyDescent="0.4">
      <c r="A2" s="1" t="s">
        <v>10</v>
      </c>
      <c r="B2" s="3">
        <v>0</v>
      </c>
      <c r="C2" s="3">
        <v>0</v>
      </c>
      <c r="D2" s="5">
        <f t="shared" ref="D2:D26" si="0">B2+C2</f>
        <v>0</v>
      </c>
      <c r="E2" s="3">
        <v>7</v>
      </c>
      <c r="F2" s="3">
        <v>22</v>
      </c>
      <c r="G2" s="3">
        <v>39</v>
      </c>
      <c r="H2" s="7">
        <f t="shared" ref="H2:H26" si="1">F2+G2</f>
        <v>61</v>
      </c>
      <c r="I2" s="3">
        <f t="shared" ref="I2:I26" si="2">B2+C2+E2+F2+G2</f>
        <v>68</v>
      </c>
      <c r="J2" s="3">
        <f t="shared" ref="J2:J26" si="3">I2-E2</f>
        <v>61</v>
      </c>
      <c r="K2" s="4">
        <f t="shared" ref="K2:K26" si="4">(B2*1+C2*2+F2*4+G2*5)/J2</f>
        <v>4.639344262295082</v>
      </c>
    </row>
    <row r="3" spans="1:11" x14ac:dyDescent="0.4">
      <c r="A3" s="1" t="s">
        <v>4</v>
      </c>
      <c r="B3" s="3">
        <v>1</v>
      </c>
      <c r="C3" s="3">
        <v>0</v>
      </c>
      <c r="D3" s="5">
        <f t="shared" si="0"/>
        <v>1</v>
      </c>
      <c r="E3" s="3">
        <v>10</v>
      </c>
      <c r="F3" s="3">
        <v>19</v>
      </c>
      <c r="G3" s="3">
        <v>39</v>
      </c>
      <c r="H3" s="5">
        <f t="shared" si="1"/>
        <v>58</v>
      </c>
      <c r="I3" s="3">
        <f t="shared" si="2"/>
        <v>69</v>
      </c>
      <c r="J3" s="3">
        <f t="shared" si="3"/>
        <v>59</v>
      </c>
      <c r="K3" s="4">
        <f t="shared" si="4"/>
        <v>4.6101694915254239</v>
      </c>
    </row>
    <row r="4" spans="1:11" x14ac:dyDescent="0.4">
      <c r="A4" s="1" t="s">
        <v>22</v>
      </c>
      <c r="B4" s="3">
        <v>1</v>
      </c>
      <c r="C4" s="3">
        <v>1</v>
      </c>
      <c r="D4" s="5">
        <f t="shared" si="0"/>
        <v>2</v>
      </c>
      <c r="E4" s="3">
        <v>7</v>
      </c>
      <c r="F4" s="3">
        <v>18</v>
      </c>
      <c r="G4" s="3">
        <v>42</v>
      </c>
      <c r="H4" s="7">
        <f t="shared" si="1"/>
        <v>60</v>
      </c>
      <c r="I4" s="3">
        <f t="shared" si="2"/>
        <v>69</v>
      </c>
      <c r="J4" s="3">
        <f t="shared" si="3"/>
        <v>62</v>
      </c>
      <c r="K4" s="4">
        <f t="shared" si="4"/>
        <v>4.596774193548387</v>
      </c>
    </row>
    <row r="5" spans="1:11" x14ac:dyDescent="0.4">
      <c r="A5" s="1" t="s">
        <v>16</v>
      </c>
      <c r="B5" s="3">
        <v>0</v>
      </c>
      <c r="C5" s="3">
        <v>0</v>
      </c>
      <c r="D5" s="5">
        <f t="shared" si="0"/>
        <v>0</v>
      </c>
      <c r="E5" s="3">
        <v>15</v>
      </c>
      <c r="F5" s="3">
        <v>23</v>
      </c>
      <c r="G5" s="3">
        <v>30</v>
      </c>
      <c r="H5" s="5">
        <f t="shared" si="1"/>
        <v>53</v>
      </c>
      <c r="I5" s="3">
        <f t="shared" si="2"/>
        <v>68</v>
      </c>
      <c r="J5" s="3">
        <f t="shared" si="3"/>
        <v>53</v>
      </c>
      <c r="K5" s="4">
        <f t="shared" si="4"/>
        <v>4.5660377358490569</v>
      </c>
    </row>
    <row r="6" spans="1:11" x14ac:dyDescent="0.4">
      <c r="A6" s="1" t="s">
        <v>5</v>
      </c>
      <c r="B6" s="3">
        <v>0</v>
      </c>
      <c r="C6" s="3">
        <v>2</v>
      </c>
      <c r="D6" s="5">
        <f t="shared" si="0"/>
        <v>2</v>
      </c>
      <c r="E6" s="8">
        <v>19</v>
      </c>
      <c r="F6" s="3">
        <v>17</v>
      </c>
      <c r="G6" s="3">
        <v>31</v>
      </c>
      <c r="H6" s="5">
        <f t="shared" si="1"/>
        <v>48</v>
      </c>
      <c r="I6" s="3">
        <f t="shared" si="2"/>
        <v>69</v>
      </c>
      <c r="J6" s="3">
        <f t="shared" si="3"/>
        <v>50</v>
      </c>
      <c r="K6" s="4">
        <f t="shared" si="4"/>
        <v>4.54</v>
      </c>
    </row>
    <row r="7" spans="1:11" x14ac:dyDescent="0.4">
      <c r="A7" s="1" t="s">
        <v>19</v>
      </c>
      <c r="B7" s="3">
        <v>0</v>
      </c>
      <c r="C7" s="3">
        <v>1</v>
      </c>
      <c r="D7" s="5">
        <f t="shared" si="0"/>
        <v>1</v>
      </c>
      <c r="E7" s="3">
        <v>8</v>
      </c>
      <c r="F7" s="3">
        <v>27</v>
      </c>
      <c r="G7" s="3">
        <v>33</v>
      </c>
      <c r="H7" s="7">
        <f t="shared" si="1"/>
        <v>60</v>
      </c>
      <c r="I7" s="3">
        <f t="shared" si="2"/>
        <v>69</v>
      </c>
      <c r="J7" s="3">
        <f t="shared" si="3"/>
        <v>61</v>
      </c>
      <c r="K7" s="4">
        <f t="shared" si="4"/>
        <v>4.5081967213114753</v>
      </c>
    </row>
    <row r="8" spans="1:11" x14ac:dyDescent="0.4">
      <c r="A8" s="1" t="s">
        <v>26</v>
      </c>
      <c r="B8" s="3">
        <v>0</v>
      </c>
      <c r="C8" s="3">
        <v>1</v>
      </c>
      <c r="D8" s="5">
        <f t="shared" si="0"/>
        <v>1</v>
      </c>
      <c r="E8" s="3">
        <v>12</v>
      </c>
      <c r="F8" s="3">
        <v>26</v>
      </c>
      <c r="G8" s="3">
        <v>30</v>
      </c>
      <c r="H8" s="5">
        <f t="shared" si="1"/>
        <v>56</v>
      </c>
      <c r="I8" s="3">
        <f t="shared" si="2"/>
        <v>69</v>
      </c>
      <c r="J8" s="3">
        <f t="shared" si="3"/>
        <v>57</v>
      </c>
      <c r="K8" s="4">
        <f t="shared" si="4"/>
        <v>4.4912280701754383</v>
      </c>
    </row>
    <row r="9" spans="1:11" x14ac:dyDescent="0.4">
      <c r="A9" s="1" t="s">
        <v>21</v>
      </c>
      <c r="B9" s="3">
        <v>0</v>
      </c>
      <c r="C9" s="3">
        <v>1</v>
      </c>
      <c r="D9" s="5">
        <f t="shared" si="0"/>
        <v>1</v>
      </c>
      <c r="E9" s="3">
        <v>15</v>
      </c>
      <c r="F9" s="3">
        <v>24</v>
      </c>
      <c r="G9" s="3">
        <v>28</v>
      </c>
      <c r="H9" s="5">
        <f t="shared" si="1"/>
        <v>52</v>
      </c>
      <c r="I9" s="3">
        <f t="shared" si="2"/>
        <v>68</v>
      </c>
      <c r="J9" s="3">
        <f t="shared" si="3"/>
        <v>53</v>
      </c>
      <c r="K9" s="4">
        <f t="shared" si="4"/>
        <v>4.4905660377358494</v>
      </c>
    </row>
    <row r="10" spans="1:11" x14ac:dyDescent="0.4">
      <c r="A10" s="1" t="s">
        <v>17</v>
      </c>
      <c r="B10" s="3">
        <v>0</v>
      </c>
      <c r="C10" s="3">
        <v>0</v>
      </c>
      <c r="D10" s="5">
        <f t="shared" si="0"/>
        <v>0</v>
      </c>
      <c r="E10" s="3">
        <v>6</v>
      </c>
      <c r="F10" s="3">
        <v>34</v>
      </c>
      <c r="G10" s="3">
        <v>29</v>
      </c>
      <c r="H10" s="7">
        <f t="shared" si="1"/>
        <v>63</v>
      </c>
      <c r="I10" s="3">
        <f t="shared" si="2"/>
        <v>69</v>
      </c>
      <c r="J10" s="3">
        <f t="shared" si="3"/>
        <v>63</v>
      </c>
      <c r="K10" s="4">
        <f t="shared" si="4"/>
        <v>4.4603174603174605</v>
      </c>
    </row>
    <row r="11" spans="1:11" x14ac:dyDescent="0.4">
      <c r="A11" s="1" t="s">
        <v>25</v>
      </c>
      <c r="B11" s="3">
        <v>1</v>
      </c>
      <c r="C11" s="3">
        <v>3</v>
      </c>
      <c r="D11" s="6">
        <f t="shared" si="0"/>
        <v>4</v>
      </c>
      <c r="E11" s="3">
        <v>4</v>
      </c>
      <c r="F11" s="3">
        <v>23</v>
      </c>
      <c r="G11" s="3">
        <v>37</v>
      </c>
      <c r="H11" s="7">
        <f t="shared" si="1"/>
        <v>60</v>
      </c>
      <c r="I11" s="3">
        <f t="shared" si="2"/>
        <v>68</v>
      </c>
      <c r="J11" s="3">
        <f t="shared" si="3"/>
        <v>64</v>
      </c>
      <c r="K11" s="4">
        <f t="shared" si="4"/>
        <v>4.4375</v>
      </c>
    </row>
    <row r="12" spans="1:11" x14ac:dyDescent="0.4">
      <c r="A12" s="1" t="s">
        <v>3</v>
      </c>
      <c r="B12" s="3">
        <v>0</v>
      </c>
      <c r="C12" s="3">
        <v>1</v>
      </c>
      <c r="D12" s="5">
        <f t="shared" si="0"/>
        <v>1</v>
      </c>
      <c r="E12" s="3">
        <v>11</v>
      </c>
      <c r="F12" s="3">
        <v>31</v>
      </c>
      <c r="G12" s="3">
        <v>26</v>
      </c>
      <c r="H12" s="5">
        <f t="shared" si="1"/>
        <v>57</v>
      </c>
      <c r="I12" s="3">
        <f t="shared" si="2"/>
        <v>69</v>
      </c>
      <c r="J12" s="3">
        <f t="shared" si="3"/>
        <v>58</v>
      </c>
      <c r="K12" s="4">
        <f t="shared" si="4"/>
        <v>4.4137931034482758</v>
      </c>
    </row>
    <row r="13" spans="1:11" x14ac:dyDescent="0.4">
      <c r="A13" s="1" t="s">
        <v>9</v>
      </c>
      <c r="B13" s="3">
        <v>1</v>
      </c>
      <c r="C13" s="3">
        <v>2</v>
      </c>
      <c r="D13" s="5">
        <f t="shared" si="0"/>
        <v>3</v>
      </c>
      <c r="E13" s="3">
        <v>11</v>
      </c>
      <c r="F13" s="3">
        <v>24</v>
      </c>
      <c r="G13" s="3">
        <v>30</v>
      </c>
      <c r="H13" s="5">
        <f t="shared" si="1"/>
        <v>54</v>
      </c>
      <c r="I13" s="3">
        <f t="shared" si="2"/>
        <v>68</v>
      </c>
      <c r="J13" s="3">
        <f t="shared" si="3"/>
        <v>57</v>
      </c>
      <c r="K13" s="4">
        <f t="shared" si="4"/>
        <v>4.4035087719298245</v>
      </c>
    </row>
    <row r="14" spans="1:11" x14ac:dyDescent="0.4">
      <c r="A14" s="1" t="s">
        <v>15</v>
      </c>
      <c r="B14" s="3">
        <v>0</v>
      </c>
      <c r="C14" s="3">
        <v>1</v>
      </c>
      <c r="D14" s="5">
        <f t="shared" si="0"/>
        <v>1</v>
      </c>
      <c r="E14" s="3">
        <v>10</v>
      </c>
      <c r="F14" s="3">
        <v>34</v>
      </c>
      <c r="G14" s="3">
        <v>24</v>
      </c>
      <c r="H14" s="5">
        <f t="shared" si="1"/>
        <v>58</v>
      </c>
      <c r="I14" s="3">
        <f t="shared" si="2"/>
        <v>69</v>
      </c>
      <c r="J14" s="3">
        <f t="shared" si="3"/>
        <v>59</v>
      </c>
      <c r="K14" s="4">
        <f t="shared" si="4"/>
        <v>4.3728813559322033</v>
      </c>
    </row>
    <row r="15" spans="1:11" x14ac:dyDescent="0.4">
      <c r="A15" s="1" t="s">
        <v>13</v>
      </c>
      <c r="B15" s="3">
        <v>0</v>
      </c>
      <c r="C15" s="3">
        <v>2</v>
      </c>
      <c r="D15" s="5">
        <f t="shared" si="0"/>
        <v>2</v>
      </c>
      <c r="E15" s="3">
        <v>7</v>
      </c>
      <c r="F15" s="3">
        <v>33</v>
      </c>
      <c r="G15" s="3">
        <v>27</v>
      </c>
      <c r="H15" s="7">
        <f t="shared" si="1"/>
        <v>60</v>
      </c>
      <c r="I15" s="3">
        <f t="shared" si="2"/>
        <v>69</v>
      </c>
      <c r="J15" s="3">
        <f t="shared" si="3"/>
        <v>62</v>
      </c>
      <c r="K15" s="4">
        <f t="shared" si="4"/>
        <v>4.370967741935484</v>
      </c>
    </row>
    <row r="16" spans="1:11" x14ac:dyDescent="0.4">
      <c r="A16" s="1" t="s">
        <v>14</v>
      </c>
      <c r="B16" s="3">
        <v>0</v>
      </c>
      <c r="C16" s="3">
        <v>3</v>
      </c>
      <c r="D16" s="5">
        <f t="shared" si="0"/>
        <v>3</v>
      </c>
      <c r="E16" s="3">
        <v>9</v>
      </c>
      <c r="F16" s="3">
        <v>29</v>
      </c>
      <c r="G16" s="3">
        <v>28</v>
      </c>
      <c r="H16" s="5">
        <f t="shared" si="1"/>
        <v>57</v>
      </c>
      <c r="I16" s="3">
        <f t="shared" si="2"/>
        <v>69</v>
      </c>
      <c r="J16" s="3">
        <f t="shared" si="3"/>
        <v>60</v>
      </c>
      <c r="K16" s="4">
        <f t="shared" si="4"/>
        <v>4.3666666666666663</v>
      </c>
    </row>
    <row r="17" spans="1:11" x14ac:dyDescent="0.4">
      <c r="A17" s="1" t="s">
        <v>0</v>
      </c>
      <c r="B17" s="3">
        <v>4</v>
      </c>
      <c r="C17" s="3">
        <v>1</v>
      </c>
      <c r="D17" s="6">
        <f t="shared" si="0"/>
        <v>5</v>
      </c>
      <c r="E17" s="3">
        <v>2</v>
      </c>
      <c r="F17" s="3">
        <v>25</v>
      </c>
      <c r="G17" s="3">
        <v>36</v>
      </c>
      <c r="H17" s="7">
        <f t="shared" si="1"/>
        <v>61</v>
      </c>
      <c r="I17" s="3">
        <f t="shared" si="2"/>
        <v>68</v>
      </c>
      <c r="J17" s="3">
        <f t="shared" si="3"/>
        <v>66</v>
      </c>
      <c r="K17" s="4">
        <f t="shared" si="4"/>
        <v>4.333333333333333</v>
      </c>
    </row>
    <row r="18" spans="1:11" x14ac:dyDescent="0.4">
      <c r="A18" s="1" t="s">
        <v>8</v>
      </c>
      <c r="B18" s="3">
        <v>0</v>
      </c>
      <c r="C18" s="3">
        <v>0</v>
      </c>
      <c r="D18" s="5">
        <f t="shared" si="0"/>
        <v>0</v>
      </c>
      <c r="E18" s="3">
        <v>14</v>
      </c>
      <c r="F18" s="3">
        <v>38</v>
      </c>
      <c r="G18" s="3">
        <v>17</v>
      </c>
      <c r="H18" s="5">
        <f t="shared" si="1"/>
        <v>55</v>
      </c>
      <c r="I18" s="3">
        <f t="shared" si="2"/>
        <v>69</v>
      </c>
      <c r="J18" s="3">
        <f t="shared" si="3"/>
        <v>55</v>
      </c>
      <c r="K18" s="4">
        <f t="shared" si="4"/>
        <v>4.3090909090909095</v>
      </c>
    </row>
    <row r="19" spans="1:11" x14ac:dyDescent="0.4">
      <c r="A19" s="1" t="s">
        <v>20</v>
      </c>
      <c r="B19" s="3">
        <v>0</v>
      </c>
      <c r="C19" s="3">
        <v>2</v>
      </c>
      <c r="D19" s="5">
        <f t="shared" si="0"/>
        <v>2</v>
      </c>
      <c r="E19" s="3">
        <v>12</v>
      </c>
      <c r="F19" s="3">
        <v>36</v>
      </c>
      <c r="G19" s="3">
        <v>19</v>
      </c>
      <c r="H19" s="5">
        <f t="shared" si="1"/>
        <v>55</v>
      </c>
      <c r="I19" s="3">
        <f t="shared" si="2"/>
        <v>69</v>
      </c>
      <c r="J19" s="3">
        <f t="shared" si="3"/>
        <v>57</v>
      </c>
      <c r="K19" s="4">
        <f t="shared" si="4"/>
        <v>4.2631578947368425</v>
      </c>
    </row>
    <row r="20" spans="1:11" x14ac:dyDescent="0.4">
      <c r="A20" s="1" t="s">
        <v>24</v>
      </c>
      <c r="B20" s="3">
        <v>0</v>
      </c>
      <c r="C20" s="3">
        <v>2</v>
      </c>
      <c r="D20" s="5">
        <f t="shared" si="0"/>
        <v>2</v>
      </c>
      <c r="E20" s="8">
        <v>21</v>
      </c>
      <c r="F20" s="3">
        <v>29</v>
      </c>
      <c r="G20" s="3">
        <v>16</v>
      </c>
      <c r="H20" s="5">
        <f t="shared" si="1"/>
        <v>45</v>
      </c>
      <c r="I20" s="3">
        <f t="shared" si="2"/>
        <v>68</v>
      </c>
      <c r="J20" s="3">
        <f t="shared" si="3"/>
        <v>47</v>
      </c>
      <c r="K20" s="4">
        <f t="shared" si="4"/>
        <v>4.2553191489361701</v>
      </c>
    </row>
    <row r="21" spans="1:11" x14ac:dyDescent="0.4">
      <c r="A21" s="1" t="s">
        <v>11</v>
      </c>
      <c r="B21" s="3">
        <v>0</v>
      </c>
      <c r="C21" s="3">
        <v>1</v>
      </c>
      <c r="D21" s="5">
        <f t="shared" si="0"/>
        <v>1</v>
      </c>
      <c r="E21" s="3">
        <v>14</v>
      </c>
      <c r="F21" s="3">
        <v>39</v>
      </c>
      <c r="G21" s="3">
        <v>15</v>
      </c>
      <c r="H21" s="5">
        <f t="shared" si="1"/>
        <v>54</v>
      </c>
      <c r="I21" s="3">
        <f t="shared" si="2"/>
        <v>69</v>
      </c>
      <c r="J21" s="3">
        <f t="shared" si="3"/>
        <v>55</v>
      </c>
      <c r="K21" s="4">
        <f t="shared" si="4"/>
        <v>4.2363636363636363</v>
      </c>
    </row>
    <row r="22" spans="1:11" x14ac:dyDescent="0.4">
      <c r="A22" s="1" t="s">
        <v>23</v>
      </c>
      <c r="B22" s="3">
        <v>0</v>
      </c>
      <c r="C22" s="3">
        <v>2</v>
      </c>
      <c r="D22" s="5">
        <f t="shared" si="0"/>
        <v>2</v>
      </c>
      <c r="E22" s="8">
        <v>24</v>
      </c>
      <c r="F22" s="3">
        <v>30</v>
      </c>
      <c r="G22" s="3">
        <v>12</v>
      </c>
      <c r="H22" s="5">
        <f t="shared" si="1"/>
        <v>42</v>
      </c>
      <c r="I22" s="3">
        <f t="shared" si="2"/>
        <v>68</v>
      </c>
      <c r="J22" s="3">
        <f t="shared" si="3"/>
        <v>44</v>
      </c>
      <c r="K22" s="4">
        <f t="shared" si="4"/>
        <v>4.1818181818181817</v>
      </c>
    </row>
    <row r="23" spans="1:11" x14ac:dyDescent="0.4">
      <c r="A23" s="1" t="s">
        <v>18</v>
      </c>
      <c r="B23" s="3">
        <v>0</v>
      </c>
      <c r="C23" s="3">
        <v>6</v>
      </c>
      <c r="D23" s="6">
        <f t="shared" si="0"/>
        <v>6</v>
      </c>
      <c r="E23" s="8">
        <v>16</v>
      </c>
      <c r="F23" s="3">
        <v>26</v>
      </c>
      <c r="G23" s="3">
        <v>21</v>
      </c>
      <c r="H23" s="5">
        <f t="shared" si="1"/>
        <v>47</v>
      </c>
      <c r="I23" s="3">
        <f t="shared" si="2"/>
        <v>69</v>
      </c>
      <c r="J23" s="3">
        <f t="shared" si="3"/>
        <v>53</v>
      </c>
      <c r="K23" s="4">
        <f t="shared" si="4"/>
        <v>4.1698113207547172</v>
      </c>
    </row>
    <row r="24" spans="1:11" x14ac:dyDescent="0.4">
      <c r="A24" s="1" t="s">
        <v>6</v>
      </c>
      <c r="B24" s="3">
        <v>1</v>
      </c>
      <c r="C24" s="3">
        <v>5</v>
      </c>
      <c r="D24" s="6">
        <f t="shared" si="0"/>
        <v>6</v>
      </c>
      <c r="E24" s="3">
        <v>13</v>
      </c>
      <c r="F24" s="3">
        <v>30</v>
      </c>
      <c r="G24" s="3">
        <v>20</v>
      </c>
      <c r="H24" s="5">
        <f t="shared" si="1"/>
        <v>50</v>
      </c>
      <c r="I24" s="3">
        <f t="shared" si="2"/>
        <v>69</v>
      </c>
      <c r="J24" s="3">
        <f t="shared" si="3"/>
        <v>56</v>
      </c>
      <c r="K24" s="4">
        <f t="shared" si="4"/>
        <v>4.125</v>
      </c>
    </row>
    <row r="25" spans="1:11" x14ac:dyDescent="0.4">
      <c r="A25" s="1" t="s">
        <v>7</v>
      </c>
      <c r="B25" s="3">
        <v>1</v>
      </c>
      <c r="C25" s="3">
        <v>2</v>
      </c>
      <c r="D25" s="5">
        <f t="shared" si="0"/>
        <v>3</v>
      </c>
      <c r="E25" s="8">
        <v>16</v>
      </c>
      <c r="F25" s="3">
        <v>37</v>
      </c>
      <c r="G25" s="3">
        <v>13</v>
      </c>
      <c r="H25" s="5">
        <f t="shared" si="1"/>
        <v>50</v>
      </c>
      <c r="I25" s="3">
        <f t="shared" si="2"/>
        <v>69</v>
      </c>
      <c r="J25" s="3">
        <f t="shared" si="3"/>
        <v>53</v>
      </c>
      <c r="K25" s="4">
        <f t="shared" si="4"/>
        <v>4.1132075471698117</v>
      </c>
    </row>
    <row r="26" spans="1:11" x14ac:dyDescent="0.4">
      <c r="A26" s="1" t="s">
        <v>12</v>
      </c>
      <c r="B26" s="3">
        <v>1</v>
      </c>
      <c r="C26" s="3">
        <v>4</v>
      </c>
      <c r="D26" s="6">
        <f t="shared" si="0"/>
        <v>5</v>
      </c>
      <c r="E26" s="8">
        <v>18</v>
      </c>
      <c r="F26" s="3">
        <v>30</v>
      </c>
      <c r="G26" s="3">
        <v>16</v>
      </c>
      <c r="H26" s="5">
        <f t="shared" si="1"/>
        <v>46</v>
      </c>
      <c r="I26" s="3">
        <f t="shared" si="2"/>
        <v>69</v>
      </c>
      <c r="J26" s="3">
        <f t="shared" si="3"/>
        <v>51</v>
      </c>
      <c r="K26" s="4">
        <f t="shared" si="4"/>
        <v>4.0980392156862742</v>
      </c>
    </row>
  </sheetData>
  <sortState ref="A2:K1048576">
    <sortCondition descending="1" ref="K2:K1048576"/>
  </sortState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Barb Duke</cp:lastModifiedBy>
  <dcterms:created xsi:type="dcterms:W3CDTF">2019-02-25T18:21:17Z</dcterms:created>
  <dcterms:modified xsi:type="dcterms:W3CDTF">2019-04-24T15:47:10Z</dcterms:modified>
</cp:coreProperties>
</file>